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 (Personal)\site TET\pages\ProiectDiploma\"/>
    </mc:Choice>
  </mc:AlternateContent>
  <xr:revisionPtr revIDLastSave="0" documentId="13_ncr:1_{E1CAE327-961B-4EFE-8828-DC59E1D3AA13}" xr6:coauthVersionLast="41" xr6:coauthVersionMax="41" xr10:uidLastSave="{00000000-0000-0000-0000-000000000000}"/>
  <bookViews>
    <workbookView xWindow="-120" yWindow="-120" windowWidth="29040" windowHeight="15840" tabRatio="890" xr2:uid="{00000000-000D-0000-FFFF-FFFF00000000}"/>
  </bookViews>
  <sheets>
    <sheet name="11" sheetId="19" r:id="rId1"/>
  </sheets>
  <definedNames>
    <definedName name="_xlnm.Print_Area" localSheetId="0">'11'!$A$1:$K$38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9" l="1"/>
  <c r="J10" i="19" s="1"/>
  <c r="G10" i="19"/>
  <c r="H10" i="19"/>
  <c r="I10" i="19"/>
  <c r="J11" i="19"/>
  <c r="J12" i="19" s="1"/>
  <c r="G12" i="19"/>
  <c r="H12" i="19"/>
  <c r="I12" i="19"/>
  <c r="J13" i="19"/>
  <c r="G14" i="19"/>
  <c r="H14" i="19"/>
  <c r="I14" i="19"/>
  <c r="J14" i="19"/>
  <c r="J15" i="19"/>
  <c r="J16" i="19" s="1"/>
  <c r="G16" i="19"/>
  <c r="H16" i="19"/>
  <c r="I16" i="19"/>
  <c r="J17" i="19"/>
  <c r="J18" i="19" s="1"/>
  <c r="G18" i="19"/>
  <c r="H18" i="19"/>
  <c r="I18" i="19"/>
  <c r="J19" i="19"/>
  <c r="G20" i="19"/>
  <c r="H20" i="19"/>
  <c r="I20" i="19"/>
  <c r="J20" i="19"/>
  <c r="J21" i="19"/>
  <c r="G22" i="19"/>
  <c r="H22" i="19"/>
  <c r="I22" i="19"/>
  <c r="J22" i="19"/>
  <c r="J23" i="19"/>
  <c r="J24" i="19" s="1"/>
  <c r="G24" i="19"/>
  <c r="H24" i="19"/>
  <c r="I24" i="19"/>
  <c r="J25" i="19"/>
  <c r="J26" i="19" s="1"/>
  <c r="G26" i="19"/>
  <c r="H26" i="19"/>
  <c r="I26" i="19"/>
  <c r="J27" i="19"/>
  <c r="J28" i="19" s="1"/>
  <c r="G28" i="19"/>
  <c r="H28" i="19"/>
  <c r="I28" i="19"/>
  <c r="J29" i="19"/>
  <c r="J30" i="19" s="1"/>
  <c r="G30" i="19"/>
  <c r="H30" i="19"/>
  <c r="I30" i="19"/>
  <c r="J31" i="19"/>
  <c r="J32" i="19" s="1"/>
  <c r="G32" i="19"/>
  <c r="H32" i="19"/>
  <c r="I32" i="19"/>
  <c r="J33" i="19"/>
  <c r="J34" i="19" s="1"/>
  <c r="G34" i="19"/>
  <c r="H34" i="19"/>
  <c r="I34" i="19"/>
  <c r="J35" i="19"/>
  <c r="J36" i="19" s="1"/>
  <c r="G36" i="19"/>
  <c r="H36" i="19"/>
  <c r="I36" i="19"/>
  <c r="J37" i="19"/>
  <c r="G38" i="19"/>
  <c r="H38" i="19"/>
  <c r="I38" i="19"/>
  <c r="J38" i="19"/>
  <c r="I8" i="19" l="1"/>
  <c r="H8" i="19"/>
  <c r="G8" i="19"/>
  <c r="J7" i="19"/>
  <c r="K7" i="19" l="1"/>
  <c r="J8" i="19"/>
</calcChain>
</file>

<file path=xl/sharedStrings.xml><?xml version="1.0" encoding="utf-8"?>
<sst xmlns="http://schemas.openxmlformats.org/spreadsheetml/2006/main" count="109" uniqueCount="76">
  <si>
    <t>Universitatea POLITEHNICA din Bucureşti
Facultatea Transporturi
Catedra Telecomenzi şi Electronică în Transporturi</t>
  </si>
  <si>
    <t>Susţinerea examenului de diplomă</t>
  </si>
  <si>
    <t>Nr. crt.</t>
  </si>
  <si>
    <t>Nr. Dosar</t>
  </si>
  <si>
    <t>Promoția</t>
  </si>
  <si>
    <t>Absolvent</t>
  </si>
  <si>
    <t>Titlul temei</t>
  </si>
  <si>
    <t>Îndrumător</t>
  </si>
  <si>
    <t>Media de absolvire</t>
  </si>
  <si>
    <t>Nota cunoştinţe</t>
  </si>
  <si>
    <t>Nota lucrare</t>
  </si>
  <si>
    <t>Media</t>
  </si>
  <si>
    <t>-</t>
  </si>
  <si>
    <t>din data de 11 septembrie 2018</t>
  </si>
  <si>
    <t>01/sept 2018</t>
  </si>
  <si>
    <t>Sistem inteligent de avertizare a conducǎtorilor auto în vederea evitǎrii coliziunilor</t>
  </si>
  <si>
    <t>SERGENTU M. Daniel</t>
  </si>
  <si>
    <t>Conf.  dr.ing. Costea Ilona-Mădălina</t>
  </si>
  <si>
    <t>02/sept 2018</t>
  </si>
  <si>
    <t>IONIȚǍ C. Robert-Iulian</t>
  </si>
  <si>
    <t>Sistem de prioritizare a accesului/ieşirii vehiculelor de urgențǎ</t>
  </si>
  <si>
    <t>Ş.l. dr. ing. Timnea Radu Şerban</t>
  </si>
  <si>
    <t>BOŢOACĂ V.N. Andrei-Nicuşor</t>
  </si>
  <si>
    <t>DUMITRU D. Mihai</t>
  </si>
  <si>
    <t xml:space="preserve">CRISTEA I.D. Traian-Alexandru </t>
  </si>
  <si>
    <t>RUCSĂNDOIU M. George</t>
  </si>
  <si>
    <t>CERNEANU M. Radu-Alexandru</t>
  </si>
  <si>
    <t>PETCU I.O. Cristian-Bogdan</t>
  </si>
  <si>
    <t>DINU M. Adrian-Răzvan</t>
  </si>
  <si>
    <t>ENACHE A. Irina-Georgiana</t>
  </si>
  <si>
    <t>COMAN S. George-Cătălin</t>
  </si>
  <si>
    <t>VÎLCU C. Cristi-Daniel</t>
  </si>
  <si>
    <t>MODORAN V. Mihai-Daniel</t>
  </si>
  <si>
    <t>CĂLIN V.C. Alexandru-Răzvan</t>
  </si>
  <si>
    <t>NICULA P. Georgian-Vlad</t>
  </si>
  <si>
    <t>DAN G. Alin-Andrei</t>
  </si>
  <si>
    <t>Studiu asupra categoriilor de senzori utilizați pentru dirijarea traficului aerian la aterizare</t>
  </si>
  <si>
    <t>Sisteme de platǎ electronicǎ a taxelor de acces pe drumurile publice</t>
  </si>
  <si>
    <t>Ş.l. dr. ing. Valentin Stan</t>
  </si>
  <si>
    <t>Ș.L. Dr. Ing. Mihai-Cosmin Niculescu</t>
  </si>
  <si>
    <t xml:space="preserve">Ș.L. Dr. Ing. Dorin Burețea </t>
  </si>
  <si>
    <t>Sistem de asistență la parcarea unui autovehicul</t>
  </si>
  <si>
    <t>Ș.L Dr. Ing Mihai-Cοsmin Niculescu</t>
  </si>
  <si>
    <t>Sisteme și aplicații ITS pentru informarea privind condițiile meteo</t>
  </si>
  <si>
    <t>S.L. Dr. Ing. Angel Ciprian CORMOȘ</t>
  </si>
  <si>
    <t>Sisteme de comunicații vehicul-vehicul</t>
  </si>
  <si>
    <t>Ș.L. Dr. Ing. Ionel Petrescu</t>
  </si>
  <si>
    <t>Transmisia datelor de la senzori folosind principiile telefoniei celulare</t>
  </si>
  <si>
    <t>Sistem de informare a călătorilor bazat pe comunicari Wi-Fi</t>
  </si>
  <si>
    <t>Conf. dr.ing. Marius Minea</t>
  </si>
  <si>
    <t>Optimizarea traficului rutier</t>
  </si>
  <si>
    <t>Ș.l. dr. ing. Maria Claudia Surugiu</t>
  </si>
  <si>
    <t>Detector de trecere pe roșu și transmiterea imaginilor din intersecții</t>
  </si>
  <si>
    <t>Ș.l. Dr. Ing. Valentin IORDACHE</t>
  </si>
  <si>
    <t>Sistem de management al parcărilor</t>
  </si>
  <si>
    <t>Managementul parcărilor inteligente</t>
  </si>
  <si>
    <t>Ș.I. Dr. Ing. Elena Alina Stanciu</t>
  </si>
  <si>
    <t>Sistem de management al locurilor de parcare</t>
  </si>
  <si>
    <t>Sisteme on board de asistență a conducătorului</t>
  </si>
  <si>
    <t>Conf. Dr. Ing. Florin Nemțanu</t>
  </si>
  <si>
    <t>03/sept 2018</t>
  </si>
  <si>
    <t>04/sept 2018</t>
  </si>
  <si>
    <t>05/sept 2018</t>
  </si>
  <si>
    <t>06/sept 2018</t>
  </si>
  <si>
    <t>07/sept 2018</t>
  </si>
  <si>
    <t>08/sept 2018</t>
  </si>
  <si>
    <t>09/sept 2018</t>
  </si>
  <si>
    <t>10/sept 2018</t>
  </si>
  <si>
    <t>11/sept 2018</t>
  </si>
  <si>
    <t>12/sept 2018</t>
  </si>
  <si>
    <t>13/sept 2018</t>
  </si>
  <si>
    <t>14/ sept 2018</t>
  </si>
  <si>
    <t>15/sept 2018</t>
  </si>
  <si>
    <t>16/sept 2018</t>
  </si>
  <si>
    <t>Conf. Dr. Ing. Andrei Răzvan Gheorghiu</t>
  </si>
  <si>
    <t>Rețele de comunicații pentru V2V și V2I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</si>
</sst>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 Unicode MS"/>
      <family val="2"/>
    </font>
    <font>
      <sz val="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59"/>
      </right>
      <top style="hair">
        <color indexed="5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/>
    <xf numFmtId="0" fontId="5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10" workbookViewId="0">
      <selection activeCell="M38" sqref="M38"/>
    </sheetView>
  </sheetViews>
  <sheetFormatPr defaultRowHeight="12.75"/>
  <cols>
    <col min="1" max="1" width="5.7109375" customWidth="1"/>
    <col min="2" max="2" width="7.42578125" style="26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12.85546875" style="5" customWidth="1"/>
    <col min="8" max="8" width="9.7109375" style="5" customWidth="1"/>
    <col min="9" max="9" width="10.28515625" style="5" customWidth="1"/>
    <col min="10" max="10" width="9" style="5" customWidth="1"/>
    <col min="11" max="11" width="0" hidden="1" customWidth="1"/>
  </cols>
  <sheetData>
    <row r="1" spans="1:11" ht="12.7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ht="47.25" customHeigh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1" ht="14.25" customHeight="1">
      <c r="B3" s="24"/>
      <c r="C3" s="1"/>
      <c r="D3" s="1"/>
      <c r="E3" s="1"/>
      <c r="F3" s="1"/>
      <c r="G3" s="1"/>
      <c r="H3" s="1"/>
      <c r="I3" s="1"/>
      <c r="J3" s="1"/>
    </row>
    <row r="4" spans="1:11" ht="18.75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5.75" thickBot="1">
      <c r="B5" s="30" t="s">
        <v>13</v>
      </c>
      <c r="C5" s="30"/>
      <c r="D5" s="30"/>
      <c r="E5" s="30"/>
      <c r="F5" s="30"/>
      <c r="G5" s="30"/>
      <c r="H5" s="30"/>
      <c r="I5" s="30"/>
      <c r="J5" s="30"/>
      <c r="K5" s="2"/>
    </row>
    <row r="6" spans="1:11" ht="29.25" customHeight="1" thickBot="1">
      <c r="A6" s="7" t="s">
        <v>2</v>
      </c>
      <c r="B6" s="25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9" t="s">
        <v>11</v>
      </c>
    </row>
    <row r="7" spans="1:11" ht="15.75" customHeight="1">
      <c r="A7" s="31">
        <v>1</v>
      </c>
      <c r="B7" s="33" t="s">
        <v>60</v>
      </c>
      <c r="C7" s="35">
        <v>2018</v>
      </c>
      <c r="D7" s="37" t="s">
        <v>22</v>
      </c>
      <c r="E7" s="27" t="s">
        <v>36</v>
      </c>
      <c r="F7" s="27" t="s">
        <v>38</v>
      </c>
      <c r="G7" s="13">
        <v>7.45</v>
      </c>
      <c r="H7" s="14" t="s">
        <v>12</v>
      </c>
      <c r="I7" s="11" t="s">
        <v>12</v>
      </c>
      <c r="J7" s="12" t="str">
        <f>IF(I7="-","-",TRUNC((H7+I7)/2,2))</f>
        <v>-</v>
      </c>
      <c r="K7" s="6" t="str">
        <f>IF(J7="-","-",(I7+J7)/2)</f>
        <v>-</v>
      </c>
    </row>
    <row r="8" spans="1:11" ht="15.75" customHeight="1">
      <c r="A8" s="32"/>
      <c r="B8" s="34"/>
      <c r="C8" s="36"/>
      <c r="D8" s="38"/>
      <c r="E8" s="27"/>
      <c r="F8" s="27"/>
      <c r="G8" s="15" t="str">
        <f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>(şapte 45%)</v>
      </c>
      <c r="H8" s="18" t="str">
        <f t="shared" ref="H8:J8" si="0">IF(H7&lt;&gt;"-",CONCATENATE("(",IF(H7=10,"zece",IF(ROUNDDOWN(H7,0)=9,"nouă",IF(ROUNDDOWN(H7,0)=8,"opt",IF(ROUNDDOWN(H7,0)=7,"şapte",IF(ROUNDDOWN(H7,0)=6,"şase"))))),IF(H7-ROUNDDOWN(H7,0)=0,""," "),IF(((ROUND(H7-ROUNDDOWN(H7,0),2))*100)=0,"",(ROUND(H7-ROUNDDOWN(H7,0),2))*100),IF(H7-ROUNDDOWN(H7,0)=0,"","%"),")"),"")</f>
        <v/>
      </c>
      <c r="I8" s="15" t="str">
        <f t="shared" si="0"/>
        <v/>
      </c>
      <c r="J8" s="16" t="str">
        <f t="shared" si="0"/>
        <v/>
      </c>
    </row>
    <row r="9" spans="1:11" ht="15.75" customHeight="1">
      <c r="A9" s="32">
        <v>2</v>
      </c>
      <c r="B9" s="34" t="s">
        <v>61</v>
      </c>
      <c r="C9" s="35">
        <v>2018</v>
      </c>
      <c r="D9" s="37" t="s">
        <v>23</v>
      </c>
      <c r="E9" s="27" t="s">
        <v>37</v>
      </c>
      <c r="F9" s="27" t="s">
        <v>39</v>
      </c>
      <c r="G9" s="13">
        <v>7.43</v>
      </c>
      <c r="H9" s="17" t="s">
        <v>12</v>
      </c>
      <c r="I9" s="11" t="s">
        <v>12</v>
      </c>
      <c r="J9" s="12" t="str">
        <f t="shared" ref="J9" si="1">IF(I9="-","-",TRUNC((H9+I9)/2,2))</f>
        <v>-</v>
      </c>
    </row>
    <row r="10" spans="1:11" ht="15.75" customHeight="1">
      <c r="A10" s="32"/>
      <c r="B10" s="34"/>
      <c r="C10" s="36"/>
      <c r="D10" s="38"/>
      <c r="E10" s="27"/>
      <c r="F10" s="27"/>
      <c r="G10" s="15" t="str">
        <f t="shared" ref="G10:J10" si="2">IF(G9&lt;&gt;"-",CONCATENATE("(",IF(G9=10,"zece",IF(ROUNDDOWN(G9,0)=9,"nouă",IF(ROUNDDOWN(G9,0)=8,"opt",IF(ROUNDDOWN(G9,0)=7,"şapte",IF(ROUNDDOWN(G9,0)=6,"şase"))))),IF(G9-ROUNDDOWN(G9,0)=0,""," "),IF(((ROUND(G9-ROUNDDOWN(G9,0),2))*100)=0,"",(ROUND(G9-ROUNDDOWN(G9,0),2))*100),IF(G9-ROUNDDOWN(G9,0)=0,"","%"),")"),"")</f>
        <v>(şapte 43%)</v>
      </c>
      <c r="H10" s="18" t="str">
        <f t="shared" si="2"/>
        <v/>
      </c>
      <c r="I10" s="15" t="str">
        <f t="shared" si="2"/>
        <v/>
      </c>
      <c r="J10" s="16" t="str">
        <f t="shared" si="2"/>
        <v/>
      </c>
    </row>
    <row r="11" spans="1:11" ht="15.75" customHeight="1">
      <c r="A11" s="32">
        <v>3</v>
      </c>
      <c r="B11" s="34" t="s">
        <v>62</v>
      </c>
      <c r="C11" s="35">
        <v>2018</v>
      </c>
      <c r="D11" s="37" t="s">
        <v>24</v>
      </c>
      <c r="E11" s="27" t="s">
        <v>41</v>
      </c>
      <c r="F11" s="27" t="s">
        <v>40</v>
      </c>
      <c r="G11" s="13">
        <v>6.34</v>
      </c>
      <c r="H11" s="17" t="s">
        <v>12</v>
      </c>
      <c r="I11" s="11" t="s">
        <v>12</v>
      </c>
      <c r="J11" s="12" t="str">
        <f t="shared" ref="J11" si="3">IF(I11="-","-",TRUNC((H11+I11)/2,2))</f>
        <v>-</v>
      </c>
    </row>
    <row r="12" spans="1:11" ht="15.75" customHeight="1">
      <c r="A12" s="32"/>
      <c r="B12" s="34"/>
      <c r="C12" s="36"/>
      <c r="D12" s="38"/>
      <c r="E12" s="27"/>
      <c r="F12" s="27"/>
      <c r="G12" s="15" t="str">
        <f t="shared" ref="G12:J12" si="4">IF(G11&lt;&gt;"-",CONCATENATE("(",IF(G11=10,"zece",IF(ROUNDDOWN(G11,0)=9,"nouă",IF(ROUNDDOWN(G11,0)=8,"opt",IF(ROUNDDOWN(G11,0)=7,"şapte",IF(ROUNDDOWN(G11,0)=6,"şase"))))),IF(G11-ROUNDDOWN(G11,0)=0,""," "),IF(((ROUND(G11-ROUNDDOWN(G11,0),2))*100)=0,"",(ROUND(G11-ROUNDDOWN(G11,0),2))*100),IF(G11-ROUNDDOWN(G11,0)=0,"","%"),")"),"")</f>
        <v>(şase 34%)</v>
      </c>
      <c r="H12" s="19" t="str">
        <f t="shared" si="4"/>
        <v/>
      </c>
      <c r="I12" s="15" t="str">
        <f t="shared" si="4"/>
        <v/>
      </c>
      <c r="J12" s="16" t="str">
        <f t="shared" si="4"/>
        <v/>
      </c>
    </row>
    <row r="13" spans="1:11" ht="15.75" customHeight="1">
      <c r="A13" s="32">
        <v>4</v>
      </c>
      <c r="B13" s="34" t="s">
        <v>63</v>
      </c>
      <c r="C13" s="35">
        <v>2018</v>
      </c>
      <c r="D13" s="37" t="s">
        <v>25</v>
      </c>
      <c r="E13" s="27" t="s">
        <v>43</v>
      </c>
      <c r="F13" s="27" t="s">
        <v>42</v>
      </c>
      <c r="G13" s="13">
        <v>6.2</v>
      </c>
      <c r="H13" s="20" t="s">
        <v>12</v>
      </c>
      <c r="I13" s="11" t="s">
        <v>12</v>
      </c>
      <c r="J13" s="12" t="str">
        <f t="shared" ref="J13" si="5">IF(I13="-","-",TRUNC((H13+I13)/2,2))</f>
        <v>-</v>
      </c>
    </row>
    <row r="14" spans="1:11" ht="15.75" customHeight="1">
      <c r="A14" s="32"/>
      <c r="B14" s="34"/>
      <c r="C14" s="36"/>
      <c r="D14" s="38"/>
      <c r="E14" s="27"/>
      <c r="F14" s="27"/>
      <c r="G14" s="15" t="str">
        <f t="shared" ref="G14:J14" si="6">IF(G13&lt;&gt;"-",CONCATENATE("(",IF(G13=10,"zece",IF(ROUNDDOWN(G13,0)=9,"nouă",IF(ROUNDDOWN(G13,0)=8,"opt",IF(ROUNDDOWN(G13,0)=7,"şapte",IF(ROUNDDOWN(G13,0)=6,"şase"))))),IF(G13-ROUNDDOWN(G13,0)=0,""," "),IF(((ROUND(G13-ROUNDDOWN(G13,0),2))*100)=0,"",(ROUND(G13-ROUNDDOWN(G13,0),2))*100),IF(G13-ROUNDDOWN(G13,0)=0,"","%"),")"),"")</f>
        <v>(şase 20%)</v>
      </c>
      <c r="H14" s="18" t="str">
        <f t="shared" si="6"/>
        <v/>
      </c>
      <c r="I14" s="15" t="str">
        <f t="shared" si="6"/>
        <v/>
      </c>
      <c r="J14" s="16" t="str">
        <f t="shared" si="6"/>
        <v/>
      </c>
    </row>
    <row r="15" spans="1:11" ht="15.75" customHeight="1">
      <c r="A15" s="32">
        <v>5</v>
      </c>
      <c r="B15" s="34" t="s">
        <v>18</v>
      </c>
      <c r="C15" s="35">
        <v>2018</v>
      </c>
      <c r="D15" s="37" t="s">
        <v>19</v>
      </c>
      <c r="E15" s="27" t="s">
        <v>20</v>
      </c>
      <c r="F15" s="27" t="s">
        <v>21</v>
      </c>
      <c r="G15" s="13">
        <v>6.67</v>
      </c>
      <c r="H15" s="17" t="s">
        <v>12</v>
      </c>
      <c r="I15" s="11" t="s">
        <v>12</v>
      </c>
      <c r="J15" s="12" t="str">
        <f t="shared" ref="J15" si="7">IF(I15="-","-",TRUNC((H15+I15)/2,2))</f>
        <v>-</v>
      </c>
    </row>
    <row r="16" spans="1:11" ht="15.75" customHeight="1">
      <c r="A16" s="32"/>
      <c r="B16" s="34"/>
      <c r="C16" s="36"/>
      <c r="D16" s="38"/>
      <c r="E16" s="27"/>
      <c r="F16" s="27"/>
      <c r="G16" s="15" t="str">
        <f t="shared" ref="G16:J16" si="8">IF(G15&lt;&gt;"-",CONCATENATE("(",IF(G15=10,"zece",IF(ROUNDDOWN(G15,0)=9,"nouă",IF(ROUNDDOWN(G15,0)=8,"opt",IF(ROUNDDOWN(G15,0)=7,"şapte",IF(ROUNDDOWN(G15,0)=6,"şase"))))),IF(G15-ROUNDDOWN(G15,0)=0,""," "),IF(((ROUND(G15-ROUNDDOWN(G15,0),2))*100)=0,"",(ROUND(G15-ROUNDDOWN(G15,0),2))*100),IF(G15-ROUNDDOWN(G15,0)=0,"","%"),")"),"")</f>
        <v>(şase 67%)</v>
      </c>
      <c r="H16" s="18" t="str">
        <f t="shared" si="8"/>
        <v/>
      </c>
      <c r="I16" s="15" t="str">
        <f t="shared" si="8"/>
        <v/>
      </c>
      <c r="J16" s="16" t="str">
        <f t="shared" si="8"/>
        <v/>
      </c>
    </row>
    <row r="17" spans="1:16" ht="15.75" customHeight="1">
      <c r="A17" s="32">
        <v>6</v>
      </c>
      <c r="B17" s="34" t="s">
        <v>64</v>
      </c>
      <c r="C17" s="35">
        <v>2018</v>
      </c>
      <c r="D17" s="37" t="s">
        <v>26</v>
      </c>
      <c r="E17" s="27" t="s">
        <v>45</v>
      </c>
      <c r="F17" s="27" t="s">
        <v>44</v>
      </c>
      <c r="G17" s="13">
        <v>7.06</v>
      </c>
      <c r="H17" s="17" t="s">
        <v>12</v>
      </c>
      <c r="I17" s="11" t="s">
        <v>12</v>
      </c>
      <c r="J17" s="12" t="str">
        <f t="shared" ref="J17" si="9">IF(I17="-","-",TRUNC((H17+I17)/2,2))</f>
        <v>-</v>
      </c>
    </row>
    <row r="18" spans="1:16" ht="15.75" customHeight="1">
      <c r="A18" s="32"/>
      <c r="B18" s="34"/>
      <c r="C18" s="36"/>
      <c r="D18" s="38"/>
      <c r="E18" s="27"/>
      <c r="F18" s="27"/>
      <c r="G18" s="15" t="str">
        <f t="shared" ref="G18:J18" si="10">IF(G17&lt;&gt;"-",CONCATENATE("(",IF(G17=10,"zece",IF(ROUNDDOWN(G17,0)=9,"nouă",IF(ROUNDDOWN(G17,0)=8,"opt",IF(ROUNDDOWN(G17,0)=7,"şapte",IF(ROUNDDOWN(G17,0)=6,"şase"))))),IF(G17-ROUNDDOWN(G17,0)=0,""," "),IF(((ROUND(G17-ROUNDDOWN(G17,0),2))*100)=0,"",(ROUND(G17-ROUNDDOWN(G17,0),2))*100),IF(G17-ROUNDDOWN(G17,0)=0,"","%"),")"),"")</f>
        <v>(şapte 6%)</v>
      </c>
      <c r="H18" s="18" t="str">
        <f t="shared" si="10"/>
        <v/>
      </c>
      <c r="I18" s="15" t="str">
        <f t="shared" si="10"/>
        <v/>
      </c>
      <c r="J18" s="16" t="str">
        <f t="shared" si="10"/>
        <v/>
      </c>
      <c r="P18" s="10"/>
    </row>
    <row r="19" spans="1:16" ht="15.75" customHeight="1">
      <c r="A19" s="32">
        <v>7</v>
      </c>
      <c r="B19" s="34" t="s">
        <v>65</v>
      </c>
      <c r="C19" s="35">
        <v>2018</v>
      </c>
      <c r="D19" s="37" t="s">
        <v>27</v>
      </c>
      <c r="E19" s="27" t="s">
        <v>47</v>
      </c>
      <c r="F19" s="27" t="s">
        <v>46</v>
      </c>
      <c r="G19" s="13">
        <v>7.61</v>
      </c>
      <c r="H19" s="17" t="s">
        <v>12</v>
      </c>
      <c r="I19" s="11" t="s">
        <v>12</v>
      </c>
      <c r="J19" s="12" t="str">
        <f t="shared" ref="J19" si="11">IF(I19="-","-",TRUNC((H19+I19)/2,2))</f>
        <v>-</v>
      </c>
      <c r="L19" s="3"/>
    </row>
    <row r="20" spans="1:16" ht="15.75" customHeight="1">
      <c r="A20" s="32"/>
      <c r="B20" s="34"/>
      <c r="C20" s="36"/>
      <c r="D20" s="38"/>
      <c r="E20" s="27"/>
      <c r="F20" s="27"/>
      <c r="G20" s="15" t="str">
        <f t="shared" ref="G20:J20" si="12">IF(G19&lt;&gt;"-",CONCATENATE("(",IF(G19=10,"zece",IF(ROUNDDOWN(G19,0)=9,"nouă",IF(ROUNDDOWN(G19,0)=8,"opt",IF(ROUNDDOWN(G19,0)=7,"şapte",IF(ROUNDDOWN(G19,0)=6,"şase"))))),IF(G19-ROUNDDOWN(G19,0)=0,""," "),IF(((ROUND(G19-ROUNDDOWN(G19,0),2))*100)=0,"",(ROUND(G19-ROUNDDOWN(G19,0),2))*100),IF(G19-ROUNDDOWN(G19,0)=0,"","%"),")"),"")</f>
        <v>(şapte 61%)</v>
      </c>
      <c r="H20" s="19" t="str">
        <f t="shared" si="12"/>
        <v/>
      </c>
      <c r="I20" s="15" t="str">
        <f t="shared" si="12"/>
        <v/>
      </c>
      <c r="J20" s="16" t="str">
        <f t="shared" si="12"/>
        <v/>
      </c>
    </row>
    <row r="21" spans="1:16" ht="15.75" customHeight="1">
      <c r="A21" s="32">
        <v>8</v>
      </c>
      <c r="B21" s="34" t="s">
        <v>66</v>
      </c>
      <c r="C21" s="35">
        <v>2018</v>
      </c>
      <c r="D21" s="37" t="s">
        <v>28</v>
      </c>
      <c r="E21" s="27" t="s">
        <v>48</v>
      </c>
      <c r="F21" s="27" t="s">
        <v>49</v>
      </c>
      <c r="G21" s="13">
        <v>6.69</v>
      </c>
      <c r="H21" s="20" t="s">
        <v>12</v>
      </c>
      <c r="I21" s="11" t="s">
        <v>12</v>
      </c>
      <c r="J21" s="12" t="str">
        <f t="shared" ref="J21" si="13">IF(I21="-","-",TRUNC((H21+I21)/2,2))</f>
        <v>-</v>
      </c>
    </row>
    <row r="22" spans="1:16" ht="15.75" customHeight="1">
      <c r="A22" s="32"/>
      <c r="B22" s="34"/>
      <c r="C22" s="36"/>
      <c r="D22" s="38"/>
      <c r="E22" s="27"/>
      <c r="F22" s="27"/>
      <c r="G22" s="15" t="str">
        <f t="shared" ref="G22:J22" si="14">IF(G21&lt;&gt;"-",CONCATENATE("(",IF(G21=10,"zece",IF(ROUNDDOWN(G21,0)=9,"nouă",IF(ROUNDDOWN(G21,0)=8,"opt",IF(ROUNDDOWN(G21,0)=7,"şapte",IF(ROUNDDOWN(G21,0)=6,"şase"))))),IF(G21-ROUNDDOWN(G21,0)=0,""," "),IF(((ROUND(G21-ROUNDDOWN(G21,0),2))*100)=0,"",(ROUND(G21-ROUNDDOWN(G21,0),2))*100),IF(G21-ROUNDDOWN(G21,0)=0,"","%"),")"),"")</f>
        <v>(şase 69%)</v>
      </c>
      <c r="H22" s="19" t="str">
        <f t="shared" si="14"/>
        <v/>
      </c>
      <c r="I22" s="15" t="str">
        <f t="shared" si="14"/>
        <v/>
      </c>
      <c r="J22" s="16" t="str">
        <f t="shared" si="14"/>
        <v/>
      </c>
    </row>
    <row r="23" spans="1:16" ht="15.75" customHeight="1">
      <c r="A23" s="32">
        <v>9</v>
      </c>
      <c r="B23" s="34" t="s">
        <v>67</v>
      </c>
      <c r="C23" s="35">
        <v>2018</v>
      </c>
      <c r="D23" s="37" t="s">
        <v>29</v>
      </c>
      <c r="E23" s="27" t="s">
        <v>50</v>
      </c>
      <c r="F23" s="27" t="s">
        <v>51</v>
      </c>
      <c r="G23" s="13">
        <v>8.0299999999999994</v>
      </c>
      <c r="H23" s="20" t="s">
        <v>12</v>
      </c>
      <c r="I23" s="11" t="s">
        <v>12</v>
      </c>
      <c r="J23" s="12" t="str">
        <f t="shared" ref="J23" si="15">IF(I23="-","-",TRUNC((H23+I23)/2,2))</f>
        <v>-</v>
      </c>
      <c r="L23" s="3"/>
    </row>
    <row r="24" spans="1:16" ht="15.75" customHeight="1">
      <c r="A24" s="32"/>
      <c r="B24" s="34"/>
      <c r="C24" s="36"/>
      <c r="D24" s="38"/>
      <c r="E24" s="27"/>
      <c r="F24" s="27"/>
      <c r="G24" s="15" t="str">
        <f t="shared" ref="G24:J24" si="16">IF(G23&lt;&gt;"-",CONCATENATE("(",IF(G23=10,"zece",IF(ROUNDDOWN(G23,0)=9,"nouă",IF(ROUNDDOWN(G23,0)=8,"opt",IF(ROUNDDOWN(G23,0)=7,"şapte",IF(ROUNDDOWN(G23,0)=6,"şase"))))),IF(G23-ROUNDDOWN(G23,0)=0,""," "),IF(((ROUND(G23-ROUNDDOWN(G23,0),2))*100)=0,"",(ROUND(G23-ROUNDDOWN(G23,0),2))*100),IF(G23-ROUNDDOWN(G23,0)=0,"","%"),")"),"")</f>
        <v>(opt 3%)</v>
      </c>
      <c r="H24" s="18" t="str">
        <f t="shared" si="16"/>
        <v/>
      </c>
      <c r="I24" s="15" t="str">
        <f t="shared" si="16"/>
        <v/>
      </c>
      <c r="J24" s="16" t="str">
        <f t="shared" si="16"/>
        <v/>
      </c>
    </row>
    <row r="25" spans="1:16" ht="15.75" customHeight="1">
      <c r="A25" s="32">
        <v>10</v>
      </c>
      <c r="B25" s="34" t="s">
        <v>68</v>
      </c>
      <c r="C25" s="35">
        <v>2018</v>
      </c>
      <c r="D25" s="37" t="s">
        <v>30</v>
      </c>
      <c r="E25" s="27" t="s">
        <v>52</v>
      </c>
      <c r="F25" s="27" t="s">
        <v>38</v>
      </c>
      <c r="G25" s="13">
        <v>7.34</v>
      </c>
      <c r="H25" s="17" t="s">
        <v>12</v>
      </c>
      <c r="I25" s="11" t="s">
        <v>12</v>
      </c>
      <c r="J25" s="12" t="str">
        <f t="shared" ref="J25" si="17">IF(I25="-","-",TRUNC((H25+I25)/2,2))</f>
        <v>-</v>
      </c>
      <c r="L25" s="3"/>
    </row>
    <row r="26" spans="1:16" ht="15.75" customHeight="1">
      <c r="A26" s="32"/>
      <c r="B26" s="34"/>
      <c r="C26" s="36"/>
      <c r="D26" s="38"/>
      <c r="E26" s="27"/>
      <c r="F26" s="27"/>
      <c r="G26" s="15" t="str">
        <f t="shared" ref="G26:J26" si="18">IF(G25&lt;&gt;"-",CONCATENATE("(",IF(G25=10,"zece",IF(ROUNDDOWN(G25,0)=9,"nouă",IF(ROUNDDOWN(G25,0)=8,"opt",IF(ROUNDDOWN(G25,0)=7,"şapte",IF(ROUNDDOWN(G25,0)=6,"şase"))))),IF(G25-ROUNDDOWN(G25,0)=0,""," "),IF(((ROUND(G25-ROUNDDOWN(G25,0),2))*100)=0,"",(ROUND(G25-ROUNDDOWN(G25,0),2))*100),IF(G25-ROUNDDOWN(G25,0)=0,"","%"),")"),"")</f>
        <v>(şapte 34%)</v>
      </c>
      <c r="H26" s="18" t="str">
        <f t="shared" si="18"/>
        <v/>
      </c>
      <c r="I26" s="15" t="str">
        <f t="shared" si="18"/>
        <v/>
      </c>
      <c r="J26" s="16" t="str">
        <f t="shared" si="18"/>
        <v/>
      </c>
    </row>
    <row r="27" spans="1:16" ht="15.75" customHeight="1">
      <c r="A27" s="32">
        <v>11</v>
      </c>
      <c r="B27" s="34" t="s">
        <v>69</v>
      </c>
      <c r="C27" s="35">
        <v>2018</v>
      </c>
      <c r="D27" s="37" t="s">
        <v>31</v>
      </c>
      <c r="E27" s="27" t="s">
        <v>54</v>
      </c>
      <c r="F27" s="27" t="s">
        <v>53</v>
      </c>
      <c r="G27" s="13">
        <v>6.21</v>
      </c>
      <c r="H27" s="17" t="s">
        <v>12</v>
      </c>
      <c r="I27" s="11" t="s">
        <v>12</v>
      </c>
      <c r="J27" s="12" t="str">
        <f t="shared" ref="J27" si="19">IF(I27="-","-",TRUNC((H27+I27)/2,2))</f>
        <v>-</v>
      </c>
      <c r="L27" s="3"/>
    </row>
    <row r="28" spans="1:16" ht="15.75" customHeight="1">
      <c r="A28" s="32"/>
      <c r="B28" s="34"/>
      <c r="C28" s="36"/>
      <c r="D28" s="38"/>
      <c r="E28" s="27"/>
      <c r="F28" s="27"/>
      <c r="G28" s="15" t="str">
        <f t="shared" ref="G28:J28" si="20">IF(G27&lt;&gt;"-",CONCATENATE("(",IF(G27=10,"zece",IF(ROUNDDOWN(G27,0)=9,"nouă",IF(ROUNDDOWN(G27,0)=8,"opt",IF(ROUNDDOWN(G27,0)=7,"şapte",IF(ROUNDDOWN(G27,0)=6,"şase"))))),IF(G27-ROUNDDOWN(G27,0)=0,""," "),IF(((ROUND(G27-ROUNDDOWN(G27,0),2))*100)=0,"",(ROUND(G27-ROUNDDOWN(G27,0),2))*100),IF(G27-ROUNDDOWN(G27,0)=0,"","%"),")"),"")</f>
        <v>(şase 21%)</v>
      </c>
      <c r="H28" s="19" t="str">
        <f t="shared" si="20"/>
        <v/>
      </c>
      <c r="I28" s="15" t="str">
        <f t="shared" si="20"/>
        <v/>
      </c>
      <c r="J28" s="16" t="str">
        <f t="shared" si="20"/>
        <v/>
      </c>
    </row>
    <row r="29" spans="1:16" ht="15.75" customHeight="1">
      <c r="A29" s="32">
        <v>12</v>
      </c>
      <c r="B29" s="34" t="s">
        <v>70</v>
      </c>
      <c r="C29" s="35">
        <v>2018</v>
      </c>
      <c r="D29" s="37" t="s">
        <v>32</v>
      </c>
      <c r="E29" s="27" t="s">
        <v>55</v>
      </c>
      <c r="F29" s="27" t="s">
        <v>56</v>
      </c>
      <c r="G29" s="13">
        <v>6.13</v>
      </c>
      <c r="H29" s="20" t="s">
        <v>12</v>
      </c>
      <c r="I29" s="11" t="s">
        <v>12</v>
      </c>
      <c r="J29" s="12" t="str">
        <f t="shared" ref="J29" si="21">IF(I29="-","-",TRUNC((H29+I29)/2,2))</f>
        <v>-</v>
      </c>
    </row>
    <row r="30" spans="1:16" ht="15.75" customHeight="1">
      <c r="A30" s="32"/>
      <c r="B30" s="34"/>
      <c r="C30" s="36"/>
      <c r="D30" s="38"/>
      <c r="E30" s="27"/>
      <c r="F30" s="27"/>
      <c r="G30" s="15" t="str">
        <f t="shared" ref="G30:J30" si="22">IF(G29&lt;&gt;"-",CONCATENATE("(",IF(G29=10,"zece",IF(ROUNDDOWN(G29,0)=9,"nouă",IF(ROUNDDOWN(G29,0)=8,"opt",IF(ROUNDDOWN(G29,0)=7,"şapte",IF(ROUNDDOWN(G29,0)=6,"şase"))))),IF(G29-ROUNDDOWN(G29,0)=0,""," "),IF(((ROUND(G29-ROUNDDOWN(G29,0),2))*100)=0,"",(ROUND(G29-ROUNDDOWN(G29,0),2))*100),IF(G29-ROUNDDOWN(G29,0)=0,"","%"),")"),"")</f>
        <v>(şase 13%)</v>
      </c>
      <c r="H30" s="19" t="str">
        <f t="shared" si="22"/>
        <v/>
      </c>
      <c r="I30" s="15" t="str">
        <f t="shared" si="22"/>
        <v/>
      </c>
      <c r="J30" s="16" t="str">
        <f t="shared" si="22"/>
        <v/>
      </c>
    </row>
    <row r="31" spans="1:16" ht="15.75" customHeight="1">
      <c r="A31" s="32">
        <v>13</v>
      </c>
      <c r="B31" s="34" t="s">
        <v>71</v>
      </c>
      <c r="C31" s="35">
        <v>2018</v>
      </c>
      <c r="D31" s="37" t="s">
        <v>33</v>
      </c>
      <c r="E31" s="27" t="s">
        <v>57</v>
      </c>
      <c r="F31" s="27" t="s">
        <v>51</v>
      </c>
      <c r="G31" s="13">
        <v>6.77</v>
      </c>
      <c r="H31" s="20" t="s">
        <v>12</v>
      </c>
      <c r="I31" s="11" t="s">
        <v>12</v>
      </c>
      <c r="J31" s="12" t="str">
        <f t="shared" ref="J31" si="23">IF(I31="-","-",TRUNC((H31+I31)/2,2))</f>
        <v>-</v>
      </c>
    </row>
    <row r="32" spans="1:16" ht="15.75" customHeight="1">
      <c r="A32" s="32"/>
      <c r="B32" s="34"/>
      <c r="C32" s="36"/>
      <c r="D32" s="38"/>
      <c r="E32" s="27"/>
      <c r="F32" s="27"/>
      <c r="G32" s="15" t="str">
        <f t="shared" ref="G32:J32" si="24">IF(G31&lt;&gt;"-",CONCATENATE("(",IF(G31=10,"zece",IF(ROUNDDOWN(G31,0)=9,"nouă",IF(ROUNDDOWN(G31,0)=8,"opt",IF(ROUNDDOWN(G31,0)=7,"şapte",IF(ROUNDDOWN(G31,0)=6,"şase"))))),IF(G31-ROUNDDOWN(G31,0)=0,""," "),IF(((ROUND(G31-ROUNDDOWN(G31,0),2))*100)=0,"",(ROUND(G31-ROUNDDOWN(G31,0),2))*100),IF(G31-ROUNDDOWN(G31,0)=0,"","%"),")"),"")</f>
        <v>(şase 77%)</v>
      </c>
      <c r="H32" s="19" t="str">
        <f t="shared" si="24"/>
        <v/>
      </c>
      <c r="I32" s="15" t="str">
        <f t="shared" si="24"/>
        <v/>
      </c>
      <c r="J32" s="16" t="str">
        <f t="shared" si="24"/>
        <v/>
      </c>
    </row>
    <row r="33" spans="1:10" ht="15.75" customHeight="1">
      <c r="A33" s="32">
        <v>14</v>
      </c>
      <c r="B33" s="34" t="s">
        <v>72</v>
      </c>
      <c r="C33" s="35">
        <v>2018</v>
      </c>
      <c r="D33" s="37" t="s">
        <v>34</v>
      </c>
      <c r="E33" s="27" t="s">
        <v>75</v>
      </c>
      <c r="F33" s="27" t="s">
        <v>74</v>
      </c>
      <c r="G33" s="13">
        <v>6.31</v>
      </c>
      <c r="H33" s="20" t="s">
        <v>12</v>
      </c>
      <c r="I33" s="11" t="s">
        <v>12</v>
      </c>
      <c r="J33" s="12" t="str">
        <f t="shared" ref="J33" si="25">IF(I33="-","-",TRUNC((H33+I33)/2,2))</f>
        <v>-</v>
      </c>
    </row>
    <row r="34" spans="1:10" ht="15.75" customHeight="1">
      <c r="A34" s="32"/>
      <c r="B34" s="34"/>
      <c r="C34" s="36"/>
      <c r="D34" s="38"/>
      <c r="E34" s="27"/>
      <c r="F34" s="27"/>
      <c r="G34" s="15" t="str">
        <f t="shared" ref="G34:J34" si="26">IF(G33&lt;&gt;"-",CONCATENATE("(",IF(G33=10,"zece",IF(ROUNDDOWN(G33,0)=9,"nouă",IF(ROUNDDOWN(G33,0)=8,"opt",IF(ROUNDDOWN(G33,0)=7,"şapte",IF(ROUNDDOWN(G33,0)=6,"şase"))))),IF(G33-ROUNDDOWN(G33,0)=0,""," "),IF(((ROUND(G33-ROUNDDOWN(G33,0),2))*100)=0,"",(ROUND(G33-ROUNDDOWN(G33,0),2))*100),IF(G33-ROUNDDOWN(G33,0)=0,"","%"),")"),"")</f>
        <v>(şase 31%)</v>
      </c>
      <c r="H34" s="18" t="str">
        <f t="shared" si="26"/>
        <v/>
      </c>
      <c r="I34" s="15" t="str">
        <f t="shared" si="26"/>
        <v/>
      </c>
      <c r="J34" s="16" t="str">
        <f t="shared" si="26"/>
        <v/>
      </c>
    </row>
    <row r="35" spans="1:10" ht="15.75" customHeight="1">
      <c r="A35" s="32">
        <v>15</v>
      </c>
      <c r="B35" s="34" t="s">
        <v>73</v>
      </c>
      <c r="C35" s="35">
        <v>2018</v>
      </c>
      <c r="D35" s="37" t="s">
        <v>35</v>
      </c>
      <c r="E35" s="27" t="s">
        <v>58</v>
      </c>
      <c r="F35" s="27" t="s">
        <v>59</v>
      </c>
      <c r="G35" s="13">
        <v>6.02</v>
      </c>
      <c r="H35" s="17" t="s">
        <v>12</v>
      </c>
      <c r="I35" s="11" t="s">
        <v>12</v>
      </c>
      <c r="J35" s="12" t="str">
        <f t="shared" ref="J35" si="27">IF(I35="-","-",TRUNC((H35+I35)/2,2))</f>
        <v>-</v>
      </c>
    </row>
    <row r="36" spans="1:10" ht="15.75" customHeight="1">
      <c r="A36" s="32"/>
      <c r="B36" s="34"/>
      <c r="C36" s="36"/>
      <c r="D36" s="38"/>
      <c r="E36" s="27"/>
      <c r="F36" s="27"/>
      <c r="G36" s="15" t="str">
        <f t="shared" ref="G36:J36" si="28">IF(G35&lt;&gt;"-",CONCATENATE("(",IF(G35=10,"zece",IF(ROUNDDOWN(G35,0)=9,"nouă",IF(ROUNDDOWN(G35,0)=8,"opt",IF(ROUNDDOWN(G35,0)=7,"şapte",IF(ROUNDDOWN(G35,0)=6,"şase"))))),IF(G35-ROUNDDOWN(G35,0)=0,""," "),IF(((ROUND(G35-ROUNDDOWN(G35,0),2))*100)=0,"",(ROUND(G35-ROUNDDOWN(G35,0),2))*100),IF(G35-ROUNDDOWN(G35,0)=0,"","%"),")"),"")</f>
        <v>(şase 2%)</v>
      </c>
      <c r="H36" s="19" t="str">
        <f t="shared" si="28"/>
        <v/>
      </c>
      <c r="I36" s="15" t="str">
        <f t="shared" si="28"/>
        <v/>
      </c>
      <c r="J36" s="16" t="str">
        <f t="shared" si="28"/>
        <v/>
      </c>
    </row>
    <row r="37" spans="1:10" ht="15.75" customHeight="1">
      <c r="A37" s="32">
        <v>16</v>
      </c>
      <c r="B37" s="34" t="s">
        <v>14</v>
      </c>
      <c r="C37" s="35">
        <v>2018</v>
      </c>
      <c r="D37" s="37" t="s">
        <v>16</v>
      </c>
      <c r="E37" s="27" t="s">
        <v>15</v>
      </c>
      <c r="F37" s="27" t="s">
        <v>17</v>
      </c>
      <c r="G37" s="13">
        <v>6.46</v>
      </c>
      <c r="H37" s="20" t="s">
        <v>12</v>
      </c>
      <c r="I37" s="11" t="s">
        <v>12</v>
      </c>
      <c r="J37" s="12" t="str">
        <f t="shared" ref="J37" si="29">IF(I37="-","-",TRUNC((H37+I37)/2,2))</f>
        <v>-</v>
      </c>
    </row>
    <row r="38" spans="1:10" ht="15.75" customHeight="1" thickBot="1">
      <c r="A38" s="39"/>
      <c r="B38" s="40"/>
      <c r="C38" s="36"/>
      <c r="D38" s="41"/>
      <c r="E38" s="42"/>
      <c r="F38" s="27"/>
      <c r="G38" s="21" t="str">
        <f t="shared" ref="G38:J38" si="30">IF(G37&lt;&gt;"-",CONCATENATE("(",IF(G37=10,"zece",IF(ROUNDDOWN(G37,0)=9,"nouă",IF(ROUNDDOWN(G37,0)=8,"opt",IF(ROUNDDOWN(G37,0)=7,"şapte",IF(ROUNDDOWN(G37,0)=6,"şase"))))),IF(G37-ROUNDDOWN(G37,0)=0,""," "),IF(((ROUND(G37-ROUNDDOWN(G37,0),2))*100)=0,"",(ROUND(G37-ROUNDDOWN(G37,0),2))*100),IF(G37-ROUNDDOWN(G37,0)=0,"","%"),")"),"")</f>
        <v>(şase 46%)</v>
      </c>
      <c r="H38" s="22" t="str">
        <f t="shared" si="30"/>
        <v/>
      </c>
      <c r="I38" s="21" t="str">
        <f t="shared" si="30"/>
        <v/>
      </c>
      <c r="J38" s="23" t="str">
        <f t="shared" si="30"/>
        <v/>
      </c>
    </row>
  </sheetData>
  <sheetProtection selectLockedCells="1" selectUnlockedCells="1"/>
  <mergeCells count="99">
    <mergeCell ref="F37:F38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3:F34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9:F10"/>
    <mergeCell ref="A1:J2"/>
    <mergeCell ref="A4:K4"/>
    <mergeCell ref="B5:J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7" firstPageNumber="0" orientation="landscape" horizontalDpi="12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Angel</cp:lastModifiedBy>
  <cp:lastPrinted>2018-09-11T05:46:38Z</cp:lastPrinted>
  <dcterms:created xsi:type="dcterms:W3CDTF">2014-07-01T10:39:35Z</dcterms:created>
  <dcterms:modified xsi:type="dcterms:W3CDTF">2019-03-21T12:14:14Z</dcterms:modified>
</cp:coreProperties>
</file>